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2\1 výzva\"/>
    </mc:Choice>
  </mc:AlternateContent>
  <xr:revisionPtr revIDLastSave="0" documentId="13_ncr:1_{A777EA36-785B-40CA-B687-03E0851538A9}" xr6:coauthVersionLast="47" xr6:coauthVersionMax="47" xr10:uidLastSave="{00000000-0000-0000-0000-000000000000}"/>
  <bookViews>
    <workbookView xWindow="2265" yWindow="1575" windowWidth="25005" windowHeight="15405" xr2:uid="{00000000-000D-0000-FFFF-FFFF00000000}"/>
  </bookViews>
  <sheets>
    <sheet name="Nabídková cena" sheetId="1" r:id="rId1"/>
  </sheets>
  <definedNames>
    <definedName name="_xlnm.Print_Area" localSheetId="0">'Nabídková cena'!$B$1:$V$16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11" i="1"/>
  <c r="S8" i="1"/>
  <c r="P10" i="1"/>
  <c r="P11" i="1"/>
  <c r="S11" i="1"/>
  <c r="P8" i="1"/>
  <c r="T10" i="1" l="1"/>
  <c r="T8" i="1"/>
  <c r="Q14" i="1"/>
  <c r="R14" i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<sst xmlns="http://schemas.openxmlformats.org/spreadsheetml/2006/main" count="51" uniqueCount="45">
  <si>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</si>
  <si>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</si>
  <si>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</si>
  <si>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</si>
  <si>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</si>
  <si>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</si>
  <si>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</si>
  <si>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</si>
  <si>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</si>
  <si>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</si>
  <si>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</si>
  <si>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</si>
  <si>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</si>
  <si>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</si>
  <si>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</si>
  <si>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</si>
  <si>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</si>
  <si>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</si>
  <si>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</si>
  <si>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</si>
  <si>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</si>
  <si>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</si>
  <si>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</si>
  <si>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</si>
  <si>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</si>
  <si>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</si>
  <si>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</si>
  <si>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</si>
  <si>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</si>
  <si>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</si>
  <si>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</si>
  <si>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</si>
  <si>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</si>
  <si>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Skener</t>
  </si>
  <si>
    <t>Společná faktura</t>
  </si>
  <si>
    <t xml:space="preserve">Licence SW v nejnovější verzi obsahující Kofax VRS (Virtual ReScan), který automaticky bez zásahu obsluhy vylepší skenovaný obraz. </t>
  </si>
  <si>
    <t>Instalace skeneru, obslužného SW s napojením na spisovou službu e-Spis</t>
  </si>
  <si>
    <t>Propojení dodaného skeneru a SW Kofax Express Desktop na spisovou službu tak, aby se sken (dokumentu opatřeného čárovým kódem a vloženého do skeneru) automaticky vložil ve formátu PDF/A s textovou vrstvou k již zaevidovanému dokumentu.</t>
  </si>
  <si>
    <t>Prodloužení standardní záruky na skener na 5 let. 
Záruka zahrnuje výměnu vadného výrobku v místě instalace a náklady na obousměrnou dopravu zařízení. Výměna do 2 pracovních dní v místě instalace.</t>
  </si>
  <si>
    <t>30 dní</t>
  </si>
  <si>
    <t xml:space="preserve">Pavlína Vavrejnová,
Tel.: 37763 1520,
</t>
  </si>
  <si>
    <t>Univerzitní 2732/8,
301 00 Plzeň, 
Rektorát - Podatelna,
místnost UR 107</t>
  </si>
  <si>
    <r>
      <t>Typ skeneru: Automatický podavač (ADF) / Skenovací plocha / Manuálně, Duplex.
Kapacita ADF min.: 100 x A4 80 g/m2.
Barevné režimy skenování: Barevně, Stupně šedi, Černobíle, Automatická detekce (Barevně / Stupně šedi / Černobíle).
Optické rozlišení: min. 600 dpi.
Standardní rozměry skenování: A4, A5, A6, B5, B6, Vizitky, Pohlednice, Letter, Legal a Vlastní velikost. 
Max. velikost skenované plochy</t>
    </r>
    <r>
      <rPr>
        <sz val="11"/>
        <rFont val="Calibri"/>
        <family val="2"/>
        <charset val="238"/>
        <scheme val="minor"/>
      </rPr>
      <t>: 216 x 355,6</t>
    </r>
    <r>
      <rPr>
        <sz val="11"/>
        <color theme="1"/>
        <rFont val="Calibri"/>
        <family val="2"/>
        <charset val="238"/>
        <scheme val="minor"/>
      </rPr>
      <t xml:space="preserve"> mm / A4 Na výšku (210 x 297 mm).
Legal / Maximum šíře vkládaného papíru: 240 mm. 
Gramáž papíru: 20 g/m2 - 465 g/m2.
Skenování karet: karty v rozměrech dle specifikace ISO7810 (85,6 mm x 53,98 mm) o tloušťce 1,4 mm. 
Funkce zpracování obrazu: Pokročilé DTC, Automatická detekce barev, Automatická volba profilu, Automatické otočení, Odstranění vzoru pozadí, Detekce prázdných stránek, Extrahování znaků, Oříznutí, Vlastní otočení, De-Screen, Narovnání, Dither, Vynechání barvy (Žádné / Červené / Zelené / Modré / Bílé / Saturace /Vlastní), Dynamický práh (iDTC), Vyplnění okrajů, Oprava okrajů, Rozptyl chyb, Sloučení přední a zadní strany, Půltón, Odstranění děrování, Vytažení obrazu, Oříznutí indexace, Víceobrazový výstup, SDTC, Rozdělení obrazu, výstup sRGB, Statický práh, Redukce vertikálních pruhů.
Výstupní formáty souborů: PDF, Prohledávatelné PDF, PDF/A, TIFF, Vícestránkové TIFF, Bitmap, JPEG, JPEG2000, PNG, Word, Excel.
Rozhraní - Port USB: USB 3.2 Gen 1/ 3.0 / 2.0 / 1.1 (konektor typu-B ).
Specifikace ethernet: 10BASE-T/100BASE-TX/1000BASE-T.
Napájecí požadavky: 100V - 240V AC ±10 % (50 / 60 Hz).
Spotřeba energie:
Provozní režim max. 21 W
Režim spánku max. 2,0 W 
Režim standby max. 0,2 W.
</t>
    </r>
    <r>
      <rPr>
        <b/>
        <sz val="11"/>
        <color theme="1"/>
        <rFont val="Calibri"/>
        <family val="2"/>
        <charset val="238"/>
        <scheme val="minor"/>
      </rPr>
      <t>Záruka:</t>
    </r>
    <r>
      <rPr>
        <sz val="11"/>
        <color theme="1"/>
        <rFont val="Calibri"/>
        <family val="2"/>
        <charset val="238"/>
        <scheme val="minor"/>
      </rPr>
      <t xml:space="preserve">
Prodloužení standardní záruky na 5 let.
Zahrnuje výměnu vadného výrobku v místě instalace a náklady na obousměrnou dopravu zařízení. 
Výměna do 2 pracovních dní v místě instalace.
</t>
    </r>
    <r>
      <rPr>
        <b/>
        <sz val="11"/>
        <color theme="1"/>
        <rFont val="Calibri"/>
        <family val="2"/>
        <charset val="238"/>
        <scheme val="minor"/>
      </rPr>
      <t>Pouze kompletní dodávka skeneru, obslužného SW a napojení na spisovou službu.</t>
    </r>
  </si>
  <si>
    <t>SW Kofax Express Desktop</t>
  </si>
  <si>
    <t xml:space="preserve">Tiskárny, kopírky, multifunkce II. 012 - 2025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</si>
</sst>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9" fillId="0" borderId="0"/>
    <xf numFmtId="0" fontId="9" fillId="0" borderId="0"/>
  </cellStyleXfs>
  <cellXfs count="122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6" fillId="0" borderId="0" xfId="0" applyNumberFormat="1" applyFont="1" applyAlignment="1" applyProtection="1">
      <alignment vertical="top" wrapText="1"/>
    </xf>
    <xf numFmtId="0" fontId="2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18" fillId="3" borderId="16" xfId="0" applyNumberFormat="1" applyFon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8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8" fillId="3" borderId="15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27" fillId="4" borderId="11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8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8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4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top" wrapText="1"/>
    </xf>
    <xf numFmtId="0" fontId="9" fillId="0" borderId="0" xfId="2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8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14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1" xfId="0" applyFont="1" applyFill="1" applyBorder="1" applyAlignment="1" applyProtection="1">
      <alignment horizontal="left" vertical="center" wrapText="1" indent="1"/>
      <protection locked="0"/>
    </xf>
    <xf numFmtId="0" fontId="27" fillId="4" borderId="16" xfId="0" applyFont="1" applyFill="1" applyBorder="1" applyAlignment="1" applyProtection="1">
      <alignment horizontal="center" vertical="center" wrapText="1"/>
      <protection locked="0"/>
    </xf>
    <xf numFmtId="0" fontId="27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0"/>
  <sheetViews>
    <sheetView tabSelected="1" zoomScale="62" zoomScaleNormal="62" workbookViewId="0">
      <selection activeCell="Q11" sqref="Q11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140625" style="5" customWidth="1"/>
    <col min="4" max="4" width="10.28515625" style="111" customWidth="1"/>
    <col min="5" max="5" width="9.7109375" style="4" customWidth="1"/>
    <col min="6" max="6" width="149.85546875" style="5" customWidth="1"/>
    <col min="7" max="7" width="36.42578125" style="6" customWidth="1"/>
    <col min="8" max="8" width="25.42578125" style="6" customWidth="1"/>
    <col min="9" max="9" width="23.5703125" style="5" bestFit="1" customWidth="1"/>
    <col min="10" max="10" width="19.28515625" style="5" bestFit="1" customWidth="1"/>
    <col min="11" max="11" width="28.28515625" style="1" hidden="1" customWidth="1"/>
    <col min="12" max="12" width="46.85546875" style="1" customWidth="1"/>
    <col min="13" max="13" width="21.5703125" style="1" customWidth="1"/>
    <col min="14" max="14" width="27.42578125" style="5" customWidth="1"/>
    <col min="15" max="15" width="26.85546875" style="6" customWidth="1"/>
    <col min="16" max="16" width="17.7109375" style="6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.85546875" style="7" customWidth="1"/>
    <col min="23" max="16384" width="8.85546875" style="1"/>
  </cols>
  <sheetData>
    <row r="1" spans="1:22" ht="15.75" x14ac:dyDescent="0.25">
      <c r="B1" s="2" t="s">
        <v>27</v>
      </c>
      <c r="C1" s="3"/>
      <c r="D1" s="3"/>
    </row>
    <row r="2" spans="1:22" ht="18" customHeight="1" x14ac:dyDescent="0.25">
      <c r="B2" s="2" t="s">
        <v>44</v>
      </c>
      <c r="C2" s="2"/>
      <c r="D2" s="2"/>
      <c r="G2" s="8"/>
    </row>
    <row r="3" spans="1:22" ht="17.25" x14ac:dyDescent="0.25">
      <c r="D3" s="4"/>
      <c r="G3" s="9"/>
      <c r="H3" s="9"/>
      <c r="I3" s="9"/>
      <c r="J3" s="9"/>
      <c r="K3" s="9"/>
      <c r="L3" s="9"/>
      <c r="M3" s="9"/>
      <c r="N3" s="9"/>
      <c r="O3" s="9"/>
      <c r="P3" s="5"/>
      <c r="T3" s="10"/>
      <c r="U3" s="11"/>
      <c r="V3" s="12"/>
    </row>
    <row r="4" spans="1:22" ht="15.75" x14ac:dyDescent="0.25">
      <c r="B4" s="13"/>
      <c r="C4" s="14" t="s">
        <v>0</v>
      </c>
      <c r="D4" s="15"/>
      <c r="E4" s="15"/>
      <c r="F4" s="15"/>
      <c r="G4" s="9"/>
      <c r="H4" s="9"/>
      <c r="I4" s="9"/>
      <c r="J4" s="9"/>
      <c r="K4" s="9"/>
      <c r="L4" s="9"/>
      <c r="M4" s="9"/>
      <c r="N4" s="9"/>
      <c r="O4" s="9"/>
      <c r="P4" s="16"/>
      <c r="Q4" s="16"/>
      <c r="R4" s="16"/>
      <c r="S4" s="16"/>
      <c r="T4" s="16"/>
      <c r="V4" s="17"/>
    </row>
    <row r="5" spans="1:22" ht="18" customHeight="1" thickBot="1" x14ac:dyDescent="0.3">
      <c r="B5" s="18"/>
      <c r="C5" s="19" t="s">
        <v>1</v>
      </c>
      <c r="D5" s="14"/>
      <c r="E5" s="14"/>
      <c r="F5" s="14"/>
      <c r="G5" s="1"/>
      <c r="H5" s="1"/>
      <c r="I5" s="1"/>
      <c r="J5" s="17"/>
      <c r="O5" s="20"/>
      <c r="P5" s="20"/>
      <c r="T5" s="10"/>
      <c r="V5" s="17"/>
    </row>
    <row r="6" spans="1:22" ht="36.75" customHeight="1" thickBot="1" x14ac:dyDescent="0.3">
      <c r="B6" s="21"/>
      <c r="C6" s="22"/>
      <c r="D6" s="4"/>
      <c r="G6" s="23" t="s">
        <v>2</v>
      </c>
      <c r="H6" s="24" t="s">
        <v>2</v>
      </c>
      <c r="O6" s="25"/>
      <c r="P6" s="25"/>
      <c r="R6" s="23" t="s">
        <v>2</v>
      </c>
      <c r="V6" s="17"/>
    </row>
    <row r="7" spans="1:22" ht="80.25" customHeight="1" thickTop="1" thickBot="1" x14ac:dyDescent="0.3">
      <c r="B7" s="26" t="s">
        <v>3</v>
      </c>
      <c r="C7" s="27" t="s">
        <v>16</v>
      </c>
      <c r="D7" s="27" t="s">
        <v>4</v>
      </c>
      <c r="E7" s="27" t="s">
        <v>17</v>
      </c>
      <c r="F7" s="27" t="s">
        <v>28</v>
      </c>
      <c r="G7" s="28" t="s">
        <v>5</v>
      </c>
      <c r="H7" s="28" t="s">
        <v>15</v>
      </c>
      <c r="I7" s="27" t="s">
        <v>18</v>
      </c>
      <c r="J7" s="27" t="s">
        <v>19</v>
      </c>
      <c r="K7" s="27" t="s">
        <v>31</v>
      </c>
      <c r="L7" s="27" t="s">
        <v>20</v>
      </c>
      <c r="M7" s="29" t="s">
        <v>21</v>
      </c>
      <c r="N7" s="27" t="s">
        <v>22</v>
      </c>
      <c r="O7" s="27" t="s">
        <v>29</v>
      </c>
      <c r="P7" s="27" t="s">
        <v>23</v>
      </c>
      <c r="Q7" s="27" t="s">
        <v>6</v>
      </c>
      <c r="R7" s="30" t="s">
        <v>7</v>
      </c>
      <c r="S7" s="29" t="s">
        <v>8</v>
      </c>
      <c r="T7" s="29" t="s">
        <v>9</v>
      </c>
      <c r="U7" s="27" t="s">
        <v>24</v>
      </c>
      <c r="V7" s="27" t="s">
        <v>25</v>
      </c>
    </row>
    <row r="8" spans="1:22" ht="409.5" customHeight="1" thickTop="1" x14ac:dyDescent="0.25">
      <c r="A8" s="31"/>
      <c r="B8" s="32">
        <v>1</v>
      </c>
      <c r="C8" s="33" t="s">
        <v>33</v>
      </c>
      <c r="D8" s="34">
        <v>4</v>
      </c>
      <c r="E8" s="35" t="s">
        <v>26</v>
      </c>
      <c r="F8" s="36" t="s">
        <v>42</v>
      </c>
      <c r="G8" s="112"/>
      <c r="H8" s="116"/>
      <c r="I8" s="33" t="s">
        <v>34</v>
      </c>
      <c r="J8" s="37" t="s">
        <v>32</v>
      </c>
      <c r="K8" s="38"/>
      <c r="L8" s="33" t="s">
        <v>38</v>
      </c>
      <c r="M8" s="33" t="s">
        <v>40</v>
      </c>
      <c r="N8" s="33" t="s">
        <v>41</v>
      </c>
      <c r="O8" s="39" t="s">
        <v>39</v>
      </c>
      <c r="P8" s="40">
        <f>D8*Q8</f>
        <v>152000</v>
      </c>
      <c r="Q8" s="41">
        <v>38000</v>
      </c>
      <c r="R8" s="118"/>
      <c r="S8" s="42">
        <f>D8*R8</f>
        <v>0</v>
      </c>
      <c r="T8" s="43" t="str">
        <f>IF(ISNUMBER(R8), IF(R8&gt;Q8,"NEVYHOVUJE","VYHOVUJE")," ")</f>
        <v xml:space="preserve"> </v>
      </c>
      <c r="U8" s="35"/>
      <c r="V8" s="35" t="s">
        <v>13</v>
      </c>
    </row>
    <row r="9" spans="1:22" ht="52.5" customHeight="1" x14ac:dyDescent="0.25">
      <c r="A9" s="31"/>
      <c r="B9" s="44"/>
      <c r="C9" s="45"/>
      <c r="D9" s="46"/>
      <c r="E9" s="47"/>
      <c r="F9" s="48"/>
      <c r="G9" s="113"/>
      <c r="H9" s="117"/>
      <c r="I9" s="49"/>
      <c r="J9" s="50"/>
      <c r="K9" s="51"/>
      <c r="L9" s="52"/>
      <c r="M9" s="49"/>
      <c r="N9" s="49"/>
      <c r="O9" s="53"/>
      <c r="P9" s="54"/>
      <c r="Q9" s="55"/>
      <c r="R9" s="119"/>
      <c r="S9" s="56"/>
      <c r="T9" s="57"/>
      <c r="U9" s="58"/>
      <c r="V9" s="58"/>
    </row>
    <row r="10" spans="1:22" ht="47.25" customHeight="1" x14ac:dyDescent="0.25">
      <c r="A10" s="31"/>
      <c r="B10" s="59">
        <v>2</v>
      </c>
      <c r="C10" s="60" t="s">
        <v>43</v>
      </c>
      <c r="D10" s="61">
        <v>4</v>
      </c>
      <c r="E10" s="62" t="s">
        <v>26</v>
      </c>
      <c r="F10" s="63" t="s">
        <v>35</v>
      </c>
      <c r="G10" s="114"/>
      <c r="H10" s="64" t="s">
        <v>32</v>
      </c>
      <c r="I10" s="49"/>
      <c r="J10" s="50"/>
      <c r="K10" s="51"/>
      <c r="L10" s="65"/>
      <c r="M10" s="49"/>
      <c r="N10" s="49"/>
      <c r="O10" s="53"/>
      <c r="P10" s="66">
        <f>D10*Q10</f>
        <v>46000</v>
      </c>
      <c r="Q10" s="67">
        <v>11500</v>
      </c>
      <c r="R10" s="120"/>
      <c r="S10" s="68">
        <f>D10*R10</f>
        <v>0</v>
      </c>
      <c r="T10" s="69" t="str">
        <f t="shared" ref="T10" si="0">IF(ISNUMBER(R10), IF(R10&gt;Q10,"NEVYHOVUJE","VYHOVUJE")," ")</f>
        <v xml:space="preserve"> </v>
      </c>
      <c r="U10" s="58"/>
      <c r="V10" s="58"/>
    </row>
    <row r="11" spans="1:22" ht="84.75" customHeight="1" thickBot="1" x14ac:dyDescent="0.3">
      <c r="A11" s="31"/>
      <c r="B11" s="70">
        <v>3</v>
      </c>
      <c r="C11" s="71" t="s">
        <v>36</v>
      </c>
      <c r="D11" s="72">
        <v>1</v>
      </c>
      <c r="E11" s="73" t="s">
        <v>26</v>
      </c>
      <c r="F11" s="74" t="s">
        <v>37</v>
      </c>
      <c r="G11" s="115"/>
      <c r="H11" s="75" t="s">
        <v>32</v>
      </c>
      <c r="I11" s="76"/>
      <c r="J11" s="77"/>
      <c r="K11" s="78"/>
      <c r="L11" s="79"/>
      <c r="M11" s="76"/>
      <c r="N11" s="76"/>
      <c r="O11" s="80"/>
      <c r="P11" s="81">
        <f>D11*Q11</f>
        <v>15000</v>
      </c>
      <c r="Q11" s="82">
        <v>15000</v>
      </c>
      <c r="R11" s="121"/>
      <c r="S11" s="83">
        <f>D11*R11</f>
        <v>0</v>
      </c>
      <c r="T11" s="84" t="str">
        <f t="shared" ref="T11" si="1">IF(ISNUMBER(R11), IF(R11&gt;Q11,"NEVYHOVUJE","VYHOVUJE")," ")</f>
        <v xml:space="preserve"> </v>
      </c>
      <c r="U11" s="85"/>
      <c r="V11" s="85"/>
    </row>
    <row r="12" spans="1:22" ht="16.5" thickTop="1" thickBot="1" x14ac:dyDescent="0.3">
      <c r="C12" s="1"/>
      <c r="D12" s="1"/>
      <c r="E12" s="1"/>
      <c r="F12" s="1"/>
      <c r="G12" s="86"/>
      <c r="H12" s="1"/>
      <c r="I12" s="1"/>
      <c r="J12" s="1"/>
      <c r="N12" s="1"/>
      <c r="O12" s="1"/>
      <c r="P12" s="87"/>
      <c r="S12" s="88"/>
    </row>
    <row r="13" spans="1:22" ht="60.75" customHeight="1" thickTop="1" thickBot="1" x14ac:dyDescent="0.3">
      <c r="B13" s="89" t="s">
        <v>10</v>
      </c>
      <c r="C13" s="89"/>
      <c r="D13" s="89"/>
      <c r="E13" s="89"/>
      <c r="F13" s="89"/>
      <c r="G13" s="89"/>
      <c r="H13" s="89"/>
      <c r="I13" s="89"/>
      <c r="J13" s="90"/>
      <c r="K13" s="90"/>
      <c r="L13" s="17"/>
      <c r="M13" s="17"/>
      <c r="N13" s="17"/>
      <c r="O13" s="87"/>
      <c r="P13" s="87"/>
      <c r="Q13" s="91" t="s">
        <v>11</v>
      </c>
      <c r="R13" s="92" t="s">
        <v>12</v>
      </c>
      <c r="S13" s="93"/>
      <c r="T13" s="94"/>
      <c r="V13" s="95"/>
    </row>
    <row r="14" spans="1:22" ht="33" customHeight="1" thickTop="1" thickBot="1" x14ac:dyDescent="0.3">
      <c r="B14" s="96" t="s">
        <v>14</v>
      </c>
      <c r="C14" s="96"/>
      <c r="D14" s="96"/>
      <c r="E14" s="96"/>
      <c r="F14" s="96"/>
      <c r="G14" s="96"/>
      <c r="H14" s="97"/>
      <c r="I14" s="97"/>
      <c r="J14" s="97"/>
      <c r="L14" s="98"/>
      <c r="M14" s="98"/>
      <c r="N14" s="98"/>
      <c r="O14" s="99"/>
      <c r="P14" s="99"/>
      <c r="Q14" s="100">
        <f>SUM(P8:P11)</f>
        <v>213000</v>
      </c>
      <c r="R14" s="101">
        <f>SUM(S8:S11)</f>
        <v>0</v>
      </c>
      <c r="S14" s="102"/>
      <c r="T14" s="103"/>
    </row>
    <row r="15" spans="1:22" ht="18.600000000000001" customHeight="1" thickTop="1" x14ac:dyDescent="0.25">
      <c r="B15" s="104"/>
      <c r="C15" s="105"/>
      <c r="D15" s="106"/>
      <c r="E15" s="105"/>
      <c r="F15" s="105"/>
      <c r="G15" s="107"/>
      <c r="H15" s="107"/>
      <c r="I15" s="107"/>
      <c r="J15" s="107"/>
      <c r="N15" s="1"/>
    </row>
    <row r="16" spans="1:22" ht="18.600000000000001" customHeight="1" x14ac:dyDescent="0.25">
      <c r="B16" s="108" t="s">
        <v>30</v>
      </c>
      <c r="C16" s="109"/>
      <c r="D16" s="109"/>
      <c r="E16" s="109"/>
      <c r="F16" s="109"/>
      <c r="G16" s="109"/>
      <c r="H16" s="109"/>
      <c r="I16" s="109"/>
      <c r="J16" s="1"/>
      <c r="N16" s="1"/>
    </row>
    <row r="17" spans="2:14" ht="18.600000000000001" customHeight="1" x14ac:dyDescent="0.25">
      <c r="B17" s="110"/>
      <c r="C17" s="110"/>
      <c r="D17" s="110"/>
      <c r="E17" s="110"/>
      <c r="F17" s="110"/>
      <c r="I17" s="1"/>
      <c r="J17" s="1"/>
      <c r="N17" s="1"/>
    </row>
    <row r="18" spans="2:14" ht="18.600000000000001" customHeight="1" x14ac:dyDescent="0.25">
      <c r="C18" s="1"/>
      <c r="E18" s="1"/>
      <c r="F18" s="1"/>
      <c r="I18" s="1"/>
      <c r="J18" s="1"/>
      <c r="N18" s="1"/>
    </row>
    <row r="19" spans="2:14" ht="18.600000000000001" customHeight="1" x14ac:dyDescent="0.25">
      <c r="C19" s="1"/>
      <c r="E19" s="1"/>
      <c r="F19" s="1"/>
      <c r="I19" s="1"/>
      <c r="J19" s="1"/>
      <c r="N19" s="1"/>
    </row>
    <row r="20" spans="2:14" ht="18.600000000000001" customHeight="1" x14ac:dyDescent="0.25">
      <c r="C20" s="1"/>
      <c r="E20" s="1"/>
      <c r="F20" s="1"/>
      <c r="I20" s="1"/>
      <c r="J20" s="1"/>
      <c r="N20" s="1"/>
    </row>
    <row r="21" spans="2:14" ht="18.600000000000001" customHeight="1" x14ac:dyDescent="0.25">
      <c r="C21" s="1"/>
      <c r="E21" s="1"/>
      <c r="F21" s="1"/>
      <c r="I21" s="1"/>
      <c r="J21" s="1"/>
      <c r="N21" s="1"/>
    </row>
    <row r="22" spans="2:14" ht="18.600000000000001" customHeight="1" x14ac:dyDescent="0.25">
      <c r="C22" s="1"/>
      <c r="E22" s="1"/>
      <c r="F22" s="1"/>
      <c r="I22" s="1"/>
      <c r="J22" s="1"/>
      <c r="N22" s="1"/>
    </row>
    <row r="23" spans="2:14" ht="18.600000000000001" customHeight="1" x14ac:dyDescent="0.25">
      <c r="C23" s="1"/>
      <c r="E23" s="1"/>
      <c r="F23" s="1"/>
      <c r="I23" s="1"/>
      <c r="J23" s="1"/>
      <c r="N23" s="1"/>
    </row>
    <row r="24" spans="2:14" ht="18.600000000000001" customHeight="1" x14ac:dyDescent="0.25">
      <c r="C24" s="1"/>
      <c r="E24" s="1"/>
      <c r="F24" s="1"/>
      <c r="I24" s="1"/>
      <c r="J24" s="1"/>
      <c r="N24" s="1"/>
    </row>
    <row r="25" spans="2:14" ht="18.600000000000001" customHeight="1" x14ac:dyDescent="0.25">
      <c r="C25" s="1"/>
      <c r="E25" s="1"/>
      <c r="F25" s="1"/>
      <c r="I25" s="1"/>
      <c r="J25" s="1"/>
      <c r="N25" s="1"/>
    </row>
    <row r="26" spans="2:14" ht="18.600000000000001" customHeight="1" x14ac:dyDescent="0.25">
      <c r="C26" s="1"/>
      <c r="E26" s="1"/>
      <c r="F26" s="1"/>
      <c r="I26" s="1"/>
      <c r="J26" s="1"/>
      <c r="N26" s="1"/>
    </row>
    <row r="27" spans="2:14" x14ac:dyDescent="0.25">
      <c r="C27" s="1"/>
      <c r="E27" s="1"/>
      <c r="F27" s="1"/>
      <c r="I27" s="1"/>
      <c r="J27" s="1"/>
      <c r="N27" s="1"/>
    </row>
    <row r="28" spans="2:14" x14ac:dyDescent="0.25">
      <c r="C28" s="1"/>
      <c r="E28" s="1"/>
      <c r="F28" s="1"/>
      <c r="I28" s="1"/>
      <c r="J28" s="1"/>
      <c r="N28" s="1"/>
    </row>
    <row r="29" spans="2:14" x14ac:dyDescent="0.25">
      <c r="C29" s="1"/>
      <c r="E29" s="1"/>
      <c r="F29" s="1"/>
      <c r="I29" s="1"/>
      <c r="J29" s="1"/>
      <c r="N29" s="1"/>
    </row>
    <row r="30" spans="2:14" x14ac:dyDescent="0.25">
      <c r="C30" s="1"/>
      <c r="E30" s="1"/>
      <c r="F30" s="1"/>
      <c r="I30" s="1"/>
      <c r="J30" s="1"/>
      <c r="N30" s="1"/>
    </row>
    <row r="31" spans="2:14" x14ac:dyDescent="0.25">
      <c r="C31" s="1"/>
      <c r="E31" s="1"/>
      <c r="F31" s="1"/>
      <c r="I31" s="1"/>
      <c r="J31" s="1"/>
      <c r="N31" s="1"/>
    </row>
    <row r="32" spans="2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C180" s="1"/>
      <c r="E180" s="1"/>
      <c r="F180" s="1"/>
      <c r="I180" s="1"/>
      <c r="J180" s="1"/>
      <c r="N180" s="1"/>
    </row>
    <row r="181" spans="3:14" x14ac:dyDescent="0.25">
      <c r="C181" s="1"/>
      <c r="E181" s="1"/>
      <c r="F181" s="1"/>
      <c r="I181" s="1"/>
      <c r="J181" s="1"/>
      <c r="N181" s="1"/>
    </row>
    <row r="182" spans="3:14" x14ac:dyDescent="0.25">
      <c r="C182" s="1"/>
      <c r="E182" s="1"/>
      <c r="F182" s="1"/>
      <c r="I182" s="1"/>
      <c r="J182" s="1"/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  <row r="218" spans="14:14" x14ac:dyDescent="0.25">
      <c r="N218" s="1"/>
    </row>
    <row r="219" spans="14:14" x14ac:dyDescent="0.25">
      <c r="N219" s="1"/>
    </row>
    <row r="220" spans="14:14" x14ac:dyDescent="0.25">
      <c r="N220" s="1"/>
    </row>
  </sheetData>
  <sheetProtection algorithmName="SHA-512" hashValue="8Y41tYQFx0FU6QIX4V+cLSqkOZ7OOjgW6Kp2x96mpKjlyJVuusnrLUd68KUvuRb2rPTkFys0D9UBifBji1S/Mg==" saltValue="FDLVOiVOqRh7VNVfQmScAA==" spinCount="100000" sheet="1" objects="1" scenarios="1"/>
  <mergeCells count="29">
    <mergeCell ref="U8:U11"/>
    <mergeCell ref="V8:V11"/>
    <mergeCell ref="B8:B9"/>
    <mergeCell ref="C8:C9"/>
    <mergeCell ref="D8:D9"/>
    <mergeCell ref="E8:E9"/>
    <mergeCell ref="F8:F9"/>
    <mergeCell ref="G8:G9"/>
    <mergeCell ref="H8:H9"/>
    <mergeCell ref="L8:L9"/>
    <mergeCell ref="Q8:Q9"/>
    <mergeCell ref="P8:P9"/>
    <mergeCell ref="R8:R9"/>
    <mergeCell ref="S8:S9"/>
    <mergeCell ref="B16:I16"/>
    <mergeCell ref="R14:T14"/>
    <mergeCell ref="B1:D1"/>
    <mergeCell ref="B13:I13"/>
    <mergeCell ref="R13:T13"/>
    <mergeCell ref="B14:G14"/>
    <mergeCell ref="B2:D2"/>
    <mergeCell ref="I8:I11"/>
    <mergeCell ref="J8:J11"/>
    <mergeCell ref="K8:K11"/>
    <mergeCell ref="L10:L11"/>
    <mergeCell ref="M8:M11"/>
    <mergeCell ref="N8:N11"/>
    <mergeCell ref="O8:O11"/>
    <mergeCell ref="T8:T9"/>
  </mergeCells>
  <conditionalFormatting sqref="B8 B10:B11 D8 D10:D11">
    <cfRule type="containsBlanks" dxfId="7" priority="74">
      <formula>LEN(TRIM(B8))=0</formula>
    </cfRule>
  </conditionalFormatting>
  <conditionalFormatting sqref="B8 B10:B11">
    <cfRule type="cellIs" dxfId="6" priority="69" operator="greaterThanOrEqual">
      <formula>1</formula>
    </cfRule>
  </conditionalFormatting>
  <conditionalFormatting sqref="G8:H8 G10:H11 R8 R10:R11">
    <cfRule type="containsBlanks" dxfId="5" priority="56">
      <formula>LEN(TRIM(G8))=0</formula>
    </cfRule>
  </conditionalFormatting>
  <conditionalFormatting sqref="G8:H8 G10:H11">
    <cfRule type="notContainsBlanks" dxfId="4" priority="52">
      <formula>LEN(TRIM(G8))&gt;0</formula>
    </cfRule>
  </conditionalFormatting>
  <conditionalFormatting sqref="G8:H8 R8 G10:H11 R10:R11">
    <cfRule type="notContainsBlanks" dxfId="3" priority="54">
      <formula>LEN(TRIM(G8))&gt;0</formula>
    </cfRule>
  </conditionalFormatting>
  <conditionalFormatting sqref="R8 R10:R11">
    <cfRule type="notContainsBlanks" dxfId="2" priority="19">
      <formula>LEN(TRIM(R8))&gt;0</formula>
    </cfRule>
  </conditionalFormatting>
  <conditionalFormatting sqref="T8 T10:T11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 E10:E11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2025-04-25T06:22:13Z</cp:lastPrinted>
  <dcterms:created xsi:type="dcterms:W3CDTF">2014-03-05T12:43:32Z</dcterms:created>
  <dcterms:modified xsi:type="dcterms:W3CDTF">2025-05-13T11:03:34Z</dcterms:modified>
</cp:coreProperties>
</file>